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<sst xmlns="http://schemas.openxmlformats.org/spreadsheetml/2006/main" count="332" uniqueCount="247">
  <si>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</si>
  <si>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</si>
  <si>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</si>
  <si>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</si>
  <si>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</si>
  <si>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</si>
  <si>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</si>
  <si>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</si>
  <si>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</si>
  <si>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</si>
  <si>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</si>
  <si>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</si>
  <si>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</si>
  <si>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</si>
  <si>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</si>
  <si>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</si>
  <si>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</si>
  <si>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</si>
  <si>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</si>
  <si>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</si>
  <si>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</si>
  <si>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</si>
  <si>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</si>
  <si>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</si>
  <si>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</si>
  <si>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</si>
  <si>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</si>
  <si>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</si>
  <si>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</si>
  <si>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</si>
  <si>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</si>
  <si>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</si>
  <si>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</si>
  <si>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</si>
  <si>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</si>
  <si>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</si>
  <si>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</si>
  <si>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</si>
  <si>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</si>
  <si>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</si>
  <si>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</si>
  <si>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</si>
  <si>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</si>
  <si>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</si>
  <si>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</si>
  <si>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</si>
  <si>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</si>
  <si>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</si>
  <si>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</si>
  <si>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</si>
  <si>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</si>
  <si>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</si>
  <si>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</si>
  <si>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</si>
  <si>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</si>
  <si>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</si>
  <si>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</si>
  <si>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</si>
  <si>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</si>
  <si>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</si>
  <si>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</si>
  <si>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</si>
  <si>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</si>
  <si>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</si>
  <si>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</si>
  <si>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</si>
  <si>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</si>
  <si>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</si>
  <si>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</si>
  <si>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</si>
  <si>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</si>
  <si>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</si>
  <si>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</si>
  <si>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</si>
  <si>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</si>
  <si>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</si>
  <si>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</si>
  <si>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</si>
  <si>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</si>
  <si>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</si>
  <si>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</si>
  <si>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</si>
  <si>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</si>
  <si>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</si>
  <si>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</si>
  <si>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</si>
  <si>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</si>
  <si>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</si>
  <si>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</si>
  <si>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</si>
  <si>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</si>
  <si>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</si>
  <si>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</si>
  <si>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</si>
  <si>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</si>
  <si>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</si>
  <si>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</si>
  <si>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</si>
  <si>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</si>
  <si>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</si>
  <si>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</si>
  <si>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</si>
  <si>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</si>
  <si>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</si>
  <si>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</si>
  <si>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</si>
  <si>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</si>
  <si>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</si>
  <si>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</si>
  <si>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</si>
  <si>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</si>
  <si>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</si>
  <si>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</si>
  <si>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</si>
  <si>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</si>
  <si>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</si>
  <si>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</si>
  <si>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</si>
  <si>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</si>
  <si>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</si>
  <si>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</si>
  <si>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</si>
  <si>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</si>
  <si>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</si>
  <si>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</si>
  <si>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</si>
  <si>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</si>
  <si>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</si>
  <si>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</si>
  <si>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</si>
  <si>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</si>
  <si>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</si>
  <si>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</si>
  <si>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</si>
  <si>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</si>
  <si>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</si>
  <si>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</si>
  <si>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</si>
  <si>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</si>
  <si>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</si>
  <si>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</si>
  <si>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</si>
  <si>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</si>
  <si>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</si>
  <si>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</si>
  <si>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</si>
  <si>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</si>
  <si>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</si>
  <si>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</si>
  <si>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</si>
  <si>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</si>
  <si>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</si>
  <si>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</si>
  <si>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</si>
  <si>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</si>
  <si>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</si>
  <si>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</si>
  <si>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</si>
  <si>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</si>
  <si>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</si>
  <si>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</si>
  <si>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</si>
  <si>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</si>
  <si>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</si>
  <si>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</si>
  <si>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</si>
  <si>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</si>
  <si>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</si>
  <si>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</si>
  <si>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</si>
  <si>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</si>
  <si>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</si>
  <si>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</si>
  <si>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</si>
  <si>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</si>
  <si>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</si>
  <si>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</si>
  <si>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</si>
  <si>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</si>
  <si>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</si>
  <si>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</si>
  <si>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</si>
  <si>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</si>
  <si>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</si>
  <si>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</si>
  <si>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</si>
  <si>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</si>
  <si>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</si>
  <si>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</si>
  <si>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</si>
  <si>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</si>
  <si>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</si>
  <si>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</si>
  <si>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</si>
  <si>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</si>
  <si>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</si>
  <si>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</si>
  <si>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</si>
  <si>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</si>
  <si>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</si>
  <si>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</si>
  <si>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</si>
  <si>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</si>
  <si>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</si>
  <si>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</si>
  <si>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</si>
  <si>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</si>
  <si>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</si>
  <si>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</si>
  <si>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</si>
  <si>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</si>
  <si>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</si>
  <si>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</si>
  <si>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</si>
  <si>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</si>
  <si>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</si>
  <si>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</si>
  <si>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</si>
  <si>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</si>
  <si>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</si>
  <si>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</si>
  <si>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</si>
  <si>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</si>
  <si>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</si>
  <si>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</si>
  <si>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</si>
  <si>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</si>
  <si>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</si>
  <si>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</si>
  <si>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</si>
  <si>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</si>
  <si>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</si>
  <si>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</si>
  <si>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</si>
  <si>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</si>
  <si>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</si>
  <si>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</si>
  <si>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</si>
  <si>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</si>
  <si>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</si>
  <si>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</si>
  <si>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</si>
  <si>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</si>
  <si>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</si>
  <si>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</si>
  <si>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31 მარტი 2019</t>
  </si>
  <si>
    <t>ანგარიშგების პერიოდი: 1 იანვარი 2019 – 31 მარტი 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</si>
</sst>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5">
      <c r="B3" s="245" t="s">
        <v>245</v>
      </c>
      <c r="C3" s="245"/>
      <c r="D3" s="245"/>
      <c r="E3" s="245"/>
    </row>
    <row r="4" spans="2:3" ht="1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6664308.934073138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29980986.26765493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49830.42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6872316.840671669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30709166.18035975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2015714.9029039897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161769.66999999978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5273925.0855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14325058.492996655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20487792.83337045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2282165.0399999996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6049610.220000003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840794.2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15424727.056806864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970959.3125882392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4052463.836983413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146161589.2939091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49576206.886672385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21994461.227605913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10094657.50999999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379945.4148328808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614579.6124226473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8318402.676682272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90978253.32821609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7250202.683465483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41968447.36993408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4075530.7517105546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55183336.15511012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146161589.4833262</v>
      </c>
    </row>
    <row r="52" s="187" customFormat="1" ht="15"/>
    <row r="53" s="187" customFormat="1" ht="15"/>
    <row r="54" spans="3:5" ht="15">
      <c r="C54" s="241"/>
      <c r="D54" s="241"/>
      <c r="E54" s="241"/>
    </row>
    <row r="55" spans="3:5" ht="15">
      <c r="C55" s="242"/>
      <c r="D55" s="242"/>
      <c r="E55" s="242"/>
    </row>
    <row r="56" spans="3:5" ht="15">
      <c r="C56" s="241"/>
      <c r="D56" s="241"/>
      <c r="E56" s="241"/>
    </row>
    <row r="57" spans="3:5" ht="15">
      <c r="C57" s="242"/>
      <c r="D57" s="242"/>
      <c r="E57" s="242"/>
    </row>
    <row r="58" spans="3:5" ht="15" customHeight="1">
      <c r="C58" s="241"/>
      <c r="D58" s="241"/>
      <c r="E58" s="241"/>
    </row>
    <row r="59" spans="3:5" ht="1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34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5" t="s">
        <v>246</v>
      </c>
      <c r="C2" s="245"/>
      <c r="D2" s="245"/>
      <c r="E2" s="245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16587141.557357993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2840065.4306280017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-840464.7099853307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-1605502.9457620848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12982037.890953237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5647108.345955883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74356.8875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-1153162.9205103323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-54241.235920291365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729373.2199999907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3744456.553865852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-2300714.4152122946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6936866.921875091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3046141.74697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17252.70187499999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13726.555111999936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66.9987753753594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3015229.488758376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990382.1100000005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287295.8125089997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-25603.913961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1303281.8364700002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166603.76071862472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1878551.4130070005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8815418.334882092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10547.849999999999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-10547.849999999999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529220.0262165891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113198.0067945206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207677.094170944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160301.93776657534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1010397.0649486292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2512121.4299999983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1520867.6600000039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17354.329237500006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268905.0600000499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9544.320723287674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-691732.6890339355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4794742.060835946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719211.3091253919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4075530.7517105546</v>
      </c>
    </row>
    <row r="75" ht="15">
      <c r="D75" s="230"/>
    </row>
    <row r="76" spans="3:5" ht="15">
      <c r="C76" s="241"/>
      <c r="D76" s="241"/>
      <c r="E76" s="241"/>
    </row>
    <row r="77" spans="3:5" ht="15">
      <c r="C77" s="242"/>
      <c r="D77" s="242"/>
      <c r="E77" s="242"/>
    </row>
    <row r="78" spans="3:5" ht="15">
      <c r="C78" s="241"/>
      <c r="D78" s="241"/>
      <c r="E78" s="241"/>
    </row>
    <row r="79" spans="3:5" ht="15">
      <c r="C79" s="242"/>
      <c r="D79" s="242"/>
      <c r="E79" s="242"/>
    </row>
    <row r="80" spans="3:5" ht="15">
      <c r="C80" s="241"/>
      <c r="D80" s="241"/>
      <c r="E80" s="241"/>
    </row>
    <row r="81" spans="3:5" ht="1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" sqref="A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244</v>
      </c>
      <c r="C3" s="137"/>
      <c r="D3" s="137"/>
      <c r="E3" s="137"/>
      <c r="F3" s="137"/>
      <c r="G3" s="137"/>
      <c r="H3" s="137"/>
    </row>
    <row r="4" spans="1:8" ht="15">
      <c r="A4" s="235" t="s">
        <v>246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191</v>
      </c>
      <c r="D11" s="90">
        <f t="shared" si="0"/>
        <v>152936</v>
      </c>
      <c r="E11" s="90">
        <f t="shared" si="0"/>
        <v>0</v>
      </c>
      <c r="F11" s="90">
        <f t="shared" si="0"/>
        <v>153127</v>
      </c>
      <c r="G11" s="90">
        <f t="shared" si="0"/>
        <v>731587</v>
      </c>
      <c r="H11" s="47"/>
      <c r="I11" s="90">
        <f t="shared" si="0"/>
        <v>3046141.74697</v>
      </c>
      <c r="J11" s="90">
        <f t="shared" si="0"/>
        <v>17252.701874999984</v>
      </c>
      <c r="K11" s="90">
        <f t="shared" si="0"/>
        <v>39299.34956300005</v>
      </c>
      <c r="L11" s="90">
        <f t="shared" si="0"/>
        <v>3006842.397407</v>
      </c>
      <c r="M11" s="90">
        <f t="shared" si="0"/>
        <v>0</v>
      </c>
      <c r="N11" s="75">
        <f>SUM(N12:N15)</f>
        <v>3046141.74697</v>
      </c>
      <c r="O11" s="90">
        <f t="shared" si="0"/>
        <v>17252.70187499999</v>
      </c>
      <c r="P11" s="90">
        <f t="shared" si="0"/>
        <v>3032415.1918579997</v>
      </c>
      <c r="Q11" s="90">
        <f t="shared" si="0"/>
        <v>3015229.4887583754</v>
      </c>
      <c r="R11" s="90">
        <f t="shared" si="0"/>
        <v>0</v>
      </c>
      <c r="S11" s="90">
        <f t="shared" si="0"/>
        <v>990382.1100000005</v>
      </c>
      <c r="T11" s="90">
        <f t="shared" si="0"/>
        <v>0</v>
      </c>
      <c r="U11" s="66">
        <f t="shared" si="0"/>
        <v>990382.1100000005</v>
      </c>
      <c r="V11" s="90">
        <f t="shared" si="0"/>
        <v>0</v>
      </c>
      <c r="W11" s="90">
        <f t="shared" si="0"/>
        <v>990382.1100000005</v>
      </c>
      <c r="X11" s="90">
        <f t="shared" si="0"/>
        <v>0</v>
      </c>
      <c r="Y11" s="66">
        <f>SUM(Y12:Y15)</f>
        <v>990382.1100000005</v>
      </c>
      <c r="Z11" s="90">
        <f t="shared" si="0"/>
        <v>1277677.9225090002</v>
      </c>
      <c r="AA11" s="91">
        <f t="shared" si="0"/>
        <v>1303281.8364700002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191</v>
      </c>
      <c r="D12" s="93">
        <v>152936</v>
      </c>
      <c r="E12" s="93">
        <v>0</v>
      </c>
      <c r="F12" s="62">
        <f>SUM(C12:E12)</f>
        <v>153127</v>
      </c>
      <c r="G12" s="93">
        <v>731587</v>
      </c>
      <c r="H12" s="46"/>
      <c r="I12" s="93">
        <v>3046141.74697</v>
      </c>
      <c r="J12" s="93">
        <v>17252.701874999984</v>
      </c>
      <c r="K12" s="93">
        <v>39299.34956300005</v>
      </c>
      <c r="L12" s="93">
        <v>3006842.397407</v>
      </c>
      <c r="M12" s="93">
        <v>0</v>
      </c>
      <c r="N12" s="76">
        <f>SUM(K12:M12)</f>
        <v>3046141.74697</v>
      </c>
      <c r="O12" s="93">
        <v>17252.70187499999</v>
      </c>
      <c r="P12" s="93">
        <v>3032415.1918579997</v>
      </c>
      <c r="Q12" s="93">
        <v>3015229.4887583754</v>
      </c>
      <c r="R12" s="93">
        <v>0</v>
      </c>
      <c r="S12" s="93">
        <v>990382.1100000005</v>
      </c>
      <c r="T12" s="93">
        <v>0</v>
      </c>
      <c r="U12" s="62">
        <f>SUM(R12:T12)</f>
        <v>990382.1100000005</v>
      </c>
      <c r="V12" s="93">
        <v>0</v>
      </c>
      <c r="W12" s="93">
        <v>990382.1100000005</v>
      </c>
      <c r="X12" s="93">
        <v>0</v>
      </c>
      <c r="Y12" s="62">
        <f>SUM(V12:X12)</f>
        <v>990382.1100000005</v>
      </c>
      <c r="Z12" s="93">
        <v>1277677.9225090002</v>
      </c>
      <c r="AA12" s="94">
        <v>1303281.8364700002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1967</v>
      </c>
      <c r="E16" s="102">
        <v>0</v>
      </c>
      <c r="F16" s="65">
        <f>SUM(C16:E16)</f>
        <v>1967</v>
      </c>
      <c r="G16" s="102">
        <v>499</v>
      </c>
      <c r="H16" s="47"/>
      <c r="I16" s="102">
        <v>41891.79999999998</v>
      </c>
      <c r="J16" s="102">
        <v>0</v>
      </c>
      <c r="K16" s="102">
        <v>0</v>
      </c>
      <c r="L16" s="102">
        <v>41891.79999999998</v>
      </c>
      <c r="M16" s="102">
        <v>0</v>
      </c>
      <c r="N16" s="79">
        <f>SUM(K16:M16)</f>
        <v>41891.79999999998</v>
      </c>
      <c r="O16" s="102">
        <v>0</v>
      </c>
      <c r="P16" s="102">
        <v>43705.10313899998</v>
      </c>
      <c r="Q16" s="102">
        <v>43705.10313899998</v>
      </c>
      <c r="R16" s="102">
        <v>0</v>
      </c>
      <c r="S16" s="102">
        <v>5937.289999999999</v>
      </c>
      <c r="T16" s="102">
        <v>0</v>
      </c>
      <c r="U16" s="65">
        <f>SUM(R16:T16)</f>
        <v>5937.289999999999</v>
      </c>
      <c r="V16" s="102">
        <v>0</v>
      </c>
      <c r="W16" s="102">
        <v>5937.289999999999</v>
      </c>
      <c r="X16" s="102">
        <v>0</v>
      </c>
      <c r="Y16" s="65">
        <f>SUM(V16:X16)</f>
        <v>5937.289999999999</v>
      </c>
      <c r="Z16" s="102">
        <v>-12294.449099999993</v>
      </c>
      <c r="AA16" s="103">
        <v>-12294.449099999993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14510</v>
      </c>
      <c r="D17" s="90">
        <f>SUM(D18:D19)</f>
        <v>1716</v>
      </c>
      <c r="E17" s="90">
        <f>SUM(E18:E19)</f>
        <v>82</v>
      </c>
      <c r="F17" s="66">
        <f>SUM(F18:F19)</f>
        <v>16308</v>
      </c>
      <c r="G17" s="90">
        <f>SUM(G18:G19)</f>
        <v>25764</v>
      </c>
      <c r="H17" s="50"/>
      <c r="I17" s="90">
        <f aca="true" t="shared" si="1" ref="I17:AA17">SUM(I18:I19)</f>
        <v>615129.354108001</v>
      </c>
      <c r="J17" s="90">
        <f t="shared" si="1"/>
        <v>22177.036941000064</v>
      </c>
      <c r="K17" s="90">
        <f t="shared" si="1"/>
        <v>514933.42399600137</v>
      </c>
      <c r="L17" s="90">
        <f t="shared" si="1"/>
        <v>97215.88309799995</v>
      </c>
      <c r="M17" s="90">
        <f t="shared" si="1"/>
        <v>2980.0470140000093</v>
      </c>
      <c r="N17" s="75">
        <f t="shared" si="1"/>
        <v>615129.3541080013</v>
      </c>
      <c r="O17" s="90">
        <f t="shared" si="1"/>
        <v>22177.036941000068</v>
      </c>
      <c r="P17" s="90">
        <f t="shared" si="1"/>
        <v>364619.4734669875</v>
      </c>
      <c r="Q17" s="90">
        <f t="shared" si="1"/>
        <v>325245.22084604856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36324</v>
      </c>
      <c r="AA17" s="91">
        <f t="shared" si="1"/>
        <v>36324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13381</v>
      </c>
      <c r="D18" s="105">
        <v>0</v>
      </c>
      <c r="E18" s="105">
        <v>4</v>
      </c>
      <c r="F18" s="67">
        <f>SUM(C18:E18)</f>
        <v>13385</v>
      </c>
      <c r="G18" s="105">
        <v>16092</v>
      </c>
      <c r="H18" s="49"/>
      <c r="I18" s="105">
        <v>391379.8367180015</v>
      </c>
      <c r="J18" s="105">
        <v>21510.554941000064</v>
      </c>
      <c r="K18" s="105">
        <v>391179.836718001</v>
      </c>
      <c r="L18" s="105">
        <v>0</v>
      </c>
      <c r="M18" s="105">
        <v>200</v>
      </c>
      <c r="N18" s="80">
        <f>SUM(K18:M18)</f>
        <v>391379.836718001</v>
      </c>
      <c r="O18" s="105">
        <v>21510.554941000068</v>
      </c>
      <c r="P18" s="105">
        <v>168069.9609569896</v>
      </c>
      <c r="Q18" s="105">
        <v>128976.42874905074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24150</v>
      </c>
      <c r="AA18" s="106">
        <v>24150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1129</v>
      </c>
      <c r="D19" s="108">
        <v>1716</v>
      </c>
      <c r="E19" s="108">
        <v>78</v>
      </c>
      <c r="F19" s="68">
        <f>SUM(C19:E19)</f>
        <v>2923</v>
      </c>
      <c r="G19" s="108">
        <v>9672</v>
      </c>
      <c r="H19" s="48"/>
      <c r="I19" s="108">
        <v>223749.51738999944</v>
      </c>
      <c r="J19" s="108">
        <v>666.4820000000001</v>
      </c>
      <c r="K19" s="108">
        <v>123753.58727800036</v>
      </c>
      <c r="L19" s="108">
        <v>97215.88309799995</v>
      </c>
      <c r="M19" s="108">
        <v>2780.0470140000093</v>
      </c>
      <c r="N19" s="81">
        <f>SUM(K19:M19)</f>
        <v>223749.5173900003</v>
      </c>
      <c r="O19" s="108">
        <v>666.4820000000001</v>
      </c>
      <c r="P19" s="108">
        <v>196549.51250999785</v>
      </c>
      <c r="Q19" s="108">
        <v>196268.79209699784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12174</v>
      </c>
      <c r="AA19" s="109">
        <v>12174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118</v>
      </c>
      <c r="D20" s="111">
        <v>0</v>
      </c>
      <c r="E20" s="111">
        <v>0</v>
      </c>
      <c r="F20" s="69">
        <f>SUM(C20:E20)</f>
        <v>118</v>
      </c>
      <c r="G20" s="111">
        <v>207</v>
      </c>
      <c r="H20" s="47"/>
      <c r="I20" s="111">
        <v>5708.222139999991</v>
      </c>
      <c r="J20" s="111">
        <v>5531.3117560000155</v>
      </c>
      <c r="K20" s="111">
        <v>5708.222139999991</v>
      </c>
      <c r="L20" s="111">
        <v>0</v>
      </c>
      <c r="M20" s="111">
        <v>0</v>
      </c>
      <c r="N20" s="82">
        <f>SUM(K20:M20)</f>
        <v>5708.222139999991</v>
      </c>
      <c r="O20" s="111">
        <v>5531.31175600002</v>
      </c>
      <c r="P20" s="111">
        <v>4414.627657999954</v>
      </c>
      <c r="Q20" s="111">
        <v>344.9599988766354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2210</v>
      </c>
      <c r="D21" s="90">
        <f t="shared" si="3"/>
        <v>2393</v>
      </c>
      <c r="E21" s="90">
        <f t="shared" si="3"/>
        <v>913</v>
      </c>
      <c r="F21" s="66">
        <f t="shared" si="3"/>
        <v>5516</v>
      </c>
      <c r="G21" s="90">
        <f t="shared" si="3"/>
        <v>16113</v>
      </c>
      <c r="H21" s="90">
        <f t="shared" si="3"/>
        <v>5516</v>
      </c>
      <c r="I21" s="90">
        <f t="shared" si="3"/>
        <v>4619177.256561003</v>
      </c>
      <c r="J21" s="90">
        <f t="shared" si="3"/>
        <v>56552.564232</v>
      </c>
      <c r="K21" s="90">
        <f t="shared" si="3"/>
        <v>1961922.7664830005</v>
      </c>
      <c r="L21" s="90">
        <f t="shared" si="3"/>
        <v>2540225.1873609987</v>
      </c>
      <c r="M21" s="90">
        <f t="shared" si="3"/>
        <v>117029.30271700016</v>
      </c>
      <c r="N21" s="75">
        <f t="shared" si="3"/>
        <v>4619177.256561</v>
      </c>
      <c r="O21" s="90">
        <f t="shared" si="3"/>
        <v>56552.564232000004</v>
      </c>
      <c r="P21" s="90">
        <f t="shared" si="3"/>
        <v>4970863.9255150035</v>
      </c>
      <c r="Q21" s="90">
        <f t="shared" si="3"/>
        <v>4908214.295573984</v>
      </c>
      <c r="R21" s="90">
        <f t="shared" si="3"/>
        <v>1448080.4100000004</v>
      </c>
      <c r="S21" s="90">
        <f t="shared" si="3"/>
        <v>2606244.72</v>
      </c>
      <c r="T21" s="90">
        <f t="shared" si="3"/>
        <v>97618.99999999999</v>
      </c>
      <c r="U21" s="66">
        <f t="shared" si="3"/>
        <v>4151944.130000001</v>
      </c>
      <c r="V21" s="90">
        <f t="shared" si="3"/>
        <v>1448080.4100000004</v>
      </c>
      <c r="W21" s="90">
        <f t="shared" si="3"/>
        <v>2606143.2975000003</v>
      </c>
      <c r="X21" s="90">
        <f t="shared" si="3"/>
        <v>97618.99999999999</v>
      </c>
      <c r="Y21" s="66">
        <f t="shared" si="3"/>
        <v>4151842.7075000005</v>
      </c>
      <c r="Z21" s="90">
        <f t="shared" si="3"/>
        <v>2600419.623599939</v>
      </c>
      <c r="AA21" s="91">
        <f t="shared" si="3"/>
        <v>2598184.820779939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2210</v>
      </c>
      <c r="D22" s="93">
        <v>2393</v>
      </c>
      <c r="E22" s="93">
        <v>913</v>
      </c>
      <c r="F22" s="62">
        <f>SUM(C22:E22)</f>
        <v>5516</v>
      </c>
      <c r="G22" s="93">
        <v>16113</v>
      </c>
      <c r="H22" s="93">
        <f>F22</f>
        <v>5516</v>
      </c>
      <c r="I22" s="93">
        <v>4619177.256561003</v>
      </c>
      <c r="J22" s="93">
        <v>56552.564232</v>
      </c>
      <c r="K22" s="93">
        <v>1961922.7664830005</v>
      </c>
      <c r="L22" s="93">
        <v>2540225.1873609987</v>
      </c>
      <c r="M22" s="93">
        <v>117029.30271700016</v>
      </c>
      <c r="N22" s="76">
        <f>SUM(K22:M22)</f>
        <v>4619177.256561</v>
      </c>
      <c r="O22" s="93">
        <v>56552.564232000004</v>
      </c>
      <c r="P22" s="93">
        <v>4970863.9255150035</v>
      </c>
      <c r="Q22" s="93">
        <v>4908214.295573984</v>
      </c>
      <c r="R22" s="93">
        <v>1448080.4100000004</v>
      </c>
      <c r="S22" s="93">
        <v>2606244.72</v>
      </c>
      <c r="T22" s="93">
        <v>97618.99999999999</v>
      </c>
      <c r="U22" s="62">
        <f>SUM(R22:T22)</f>
        <v>4151944.130000001</v>
      </c>
      <c r="V22" s="93">
        <v>1448080.4100000004</v>
      </c>
      <c r="W22" s="93">
        <v>2606143.2975000003</v>
      </c>
      <c r="X22" s="93">
        <v>97618.99999999999</v>
      </c>
      <c r="Y22" s="62">
        <f>SUM(V22:X22)</f>
        <v>4151842.7075000005</v>
      </c>
      <c r="Z22" s="93">
        <v>2600419.623599939</v>
      </c>
      <c r="AA22" s="94">
        <v>2598184.820779939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4358</v>
      </c>
      <c r="D24" s="114">
        <f t="shared" si="5"/>
        <v>158377</v>
      </c>
      <c r="E24" s="114">
        <f t="shared" si="5"/>
        <v>1406</v>
      </c>
      <c r="F24" s="70">
        <f t="shared" si="5"/>
        <v>164141</v>
      </c>
      <c r="G24" s="114">
        <f t="shared" si="5"/>
        <v>75646</v>
      </c>
      <c r="H24" s="114">
        <f t="shared" si="5"/>
        <v>164118</v>
      </c>
      <c r="I24" s="114">
        <f t="shared" si="5"/>
        <v>1528384.153667011</v>
      </c>
      <c r="J24" s="114">
        <f t="shared" si="5"/>
        <v>47652.5655</v>
      </c>
      <c r="K24" s="114">
        <f t="shared" si="5"/>
        <v>516914.1198468226</v>
      </c>
      <c r="L24" s="114">
        <f t="shared" si="5"/>
        <v>931203.1330451774</v>
      </c>
      <c r="M24" s="114">
        <f t="shared" si="5"/>
        <v>80266.90077500025</v>
      </c>
      <c r="N24" s="15">
        <f t="shared" si="5"/>
        <v>1528384.1536670001</v>
      </c>
      <c r="O24" s="114">
        <f t="shared" si="5"/>
        <v>47652.565500000004</v>
      </c>
      <c r="P24" s="114">
        <f t="shared" si="5"/>
        <v>1499557.9208896651</v>
      </c>
      <c r="Q24" s="114">
        <f t="shared" si="5"/>
        <v>1439467.6228817613</v>
      </c>
      <c r="R24" s="114">
        <f t="shared" si="5"/>
        <v>145732.8125</v>
      </c>
      <c r="S24" s="114">
        <f t="shared" si="5"/>
        <v>283570.25547794125</v>
      </c>
      <c r="T24" s="114">
        <f t="shared" si="5"/>
        <v>21882</v>
      </c>
      <c r="U24" s="70">
        <f t="shared" si="5"/>
        <v>451185.06797794125</v>
      </c>
      <c r="V24" s="114">
        <f t="shared" si="5"/>
        <v>137742.6625</v>
      </c>
      <c r="W24" s="114">
        <f t="shared" si="5"/>
        <v>283570.25547794125</v>
      </c>
      <c r="X24" s="114">
        <f t="shared" si="5"/>
        <v>21882</v>
      </c>
      <c r="Y24" s="70">
        <f t="shared" si="5"/>
        <v>443194.9179779413</v>
      </c>
      <c r="Z24" s="114">
        <f t="shared" si="5"/>
        <v>466797.2723126078</v>
      </c>
      <c r="AA24" s="115">
        <f t="shared" si="5"/>
        <v>469866.49951260793</v>
      </c>
      <c r="AC24" s="113">
        <f aca="true" t="shared" si="6" ref="AC24:AL24">SUM(AC25:AC27)</f>
        <v>444108.56250000006</v>
      </c>
      <c r="AD24" s="114">
        <f t="shared" si="6"/>
        <v>0</v>
      </c>
      <c r="AE24" s="114">
        <f t="shared" si="6"/>
        <v>444108.56250000006</v>
      </c>
      <c r="AF24" s="114">
        <f t="shared" si="6"/>
        <v>0</v>
      </c>
      <c r="AG24" s="114">
        <f t="shared" si="6"/>
        <v>411065.80757857417</v>
      </c>
      <c r="AH24" s="114">
        <f t="shared" si="6"/>
        <v>411065.80757857417</v>
      </c>
      <c r="AI24" s="114">
        <f t="shared" si="6"/>
        <v>28423.287977941174</v>
      </c>
      <c r="AJ24" s="114">
        <f t="shared" si="6"/>
        <v>28423.287977941174</v>
      </c>
      <c r="AK24" s="114">
        <f t="shared" si="6"/>
        <v>15125.767144607838</v>
      </c>
      <c r="AL24" s="115">
        <f t="shared" si="6"/>
        <v>15125.767144607838</v>
      </c>
    </row>
    <row r="25" spans="1:38" ht="24.75" customHeight="1">
      <c r="A25" s="17"/>
      <c r="B25" s="6" t="s">
        <v>42</v>
      </c>
      <c r="C25" s="125">
        <v>2244</v>
      </c>
      <c r="D25" s="93">
        <v>152669</v>
      </c>
      <c r="E25" s="93">
        <v>0</v>
      </c>
      <c r="F25" s="62">
        <f>SUM(C25:E25)</f>
        <v>154913</v>
      </c>
      <c r="G25" s="93">
        <v>48452</v>
      </c>
      <c r="H25" s="93">
        <f>F25</f>
        <v>154913</v>
      </c>
      <c r="I25" s="93">
        <v>444108.56250000006</v>
      </c>
      <c r="J25" s="93">
        <v>0</v>
      </c>
      <c r="K25" s="93">
        <v>25591.647058823528</v>
      </c>
      <c r="L25" s="93">
        <v>418516.9154411765</v>
      </c>
      <c r="M25" s="93">
        <v>0</v>
      </c>
      <c r="N25" s="76">
        <f>SUM(K25:M25)</f>
        <v>444108.56250000006</v>
      </c>
      <c r="O25" s="93">
        <v>0</v>
      </c>
      <c r="P25" s="93">
        <v>411065.80757857417</v>
      </c>
      <c r="Q25" s="93">
        <v>411065.80757857417</v>
      </c>
      <c r="R25" s="93">
        <v>4404.532499999999</v>
      </c>
      <c r="S25" s="93">
        <v>24018.755477941177</v>
      </c>
      <c r="T25" s="93">
        <v>0</v>
      </c>
      <c r="U25" s="62">
        <f>SUM(R25:T25)</f>
        <v>28423.287977941174</v>
      </c>
      <c r="V25" s="93">
        <v>4404.532499999999</v>
      </c>
      <c r="W25" s="93">
        <v>24018.755477941177</v>
      </c>
      <c r="X25" s="93">
        <v>0</v>
      </c>
      <c r="Y25" s="62">
        <f>SUM(V25:X25)</f>
        <v>28423.287977941174</v>
      </c>
      <c r="Z25" s="93">
        <v>15125.767144607838</v>
      </c>
      <c r="AA25" s="94">
        <v>15125.767144607838</v>
      </c>
      <c r="AC25" s="92">
        <v>444108.56250000006</v>
      </c>
      <c r="AD25" s="93">
        <v>0</v>
      </c>
      <c r="AE25" s="93">
        <v>444108.56250000006</v>
      </c>
      <c r="AF25" s="93">
        <v>0</v>
      </c>
      <c r="AG25" s="93">
        <v>411065.80757857417</v>
      </c>
      <c r="AH25" s="93">
        <v>411065.80757857417</v>
      </c>
      <c r="AI25" s="93">
        <v>28423.287977941174</v>
      </c>
      <c r="AJ25" s="93">
        <v>28423.287977941174</v>
      </c>
      <c r="AK25" s="93">
        <v>15125.767144607838</v>
      </c>
      <c r="AL25" s="94">
        <v>15125.767144607838</v>
      </c>
    </row>
    <row r="26" spans="1:38" ht="24.75" customHeight="1">
      <c r="A26" s="18"/>
      <c r="B26" s="7" t="s">
        <v>3</v>
      </c>
      <c r="C26" s="32">
        <v>2092</v>
      </c>
      <c r="D26" s="129">
        <v>5708</v>
      </c>
      <c r="E26" s="129">
        <v>1405</v>
      </c>
      <c r="F26" s="60">
        <f>SUM(C26:E26)</f>
        <v>9205</v>
      </c>
      <c r="G26" s="129">
        <v>27115</v>
      </c>
      <c r="H26" s="129">
        <f>F26</f>
        <v>9205</v>
      </c>
      <c r="I26" s="129">
        <v>931270.177342011</v>
      </c>
      <c r="J26" s="129">
        <v>0</v>
      </c>
      <c r="K26" s="129">
        <v>365317.058962999</v>
      </c>
      <c r="L26" s="129">
        <v>512686.217604001</v>
      </c>
      <c r="M26" s="129">
        <v>53266.90077500025</v>
      </c>
      <c r="N26" s="57">
        <f>SUM(K26:M26)</f>
        <v>931270.1773420002</v>
      </c>
      <c r="O26" s="129">
        <v>0</v>
      </c>
      <c r="P26" s="129">
        <v>841334.7869060908</v>
      </c>
      <c r="Q26" s="129">
        <v>840925.6237970908</v>
      </c>
      <c r="R26" s="129">
        <v>130000.73000000001</v>
      </c>
      <c r="S26" s="129">
        <v>259551.50000000006</v>
      </c>
      <c r="T26" s="129">
        <v>16482</v>
      </c>
      <c r="U26" s="60">
        <f>SUM(R26:T26)</f>
        <v>406034.2300000001</v>
      </c>
      <c r="V26" s="129">
        <v>130000.73000000001</v>
      </c>
      <c r="W26" s="129">
        <v>259551.50000000006</v>
      </c>
      <c r="X26" s="129">
        <v>16482</v>
      </c>
      <c r="Y26" s="60">
        <f>SUM(V26:X26)</f>
        <v>406034.2300000001</v>
      </c>
      <c r="Z26" s="129">
        <v>407483.88000000006</v>
      </c>
      <c r="AA26" s="130">
        <v>407483.88000000006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22</v>
      </c>
      <c r="D27" s="119">
        <v>0</v>
      </c>
      <c r="E27" s="119">
        <v>1</v>
      </c>
      <c r="F27" s="71">
        <f>SUM(C27:E27)</f>
        <v>23</v>
      </c>
      <c r="G27" s="119">
        <v>79</v>
      </c>
      <c r="H27" s="48"/>
      <c r="I27" s="119">
        <v>153005.413825</v>
      </c>
      <c r="J27" s="119">
        <v>47652.5655</v>
      </c>
      <c r="K27" s="119">
        <v>126005.41382499998</v>
      </c>
      <c r="L27" s="119">
        <v>0</v>
      </c>
      <c r="M27" s="119">
        <v>27000</v>
      </c>
      <c r="N27" s="83">
        <f>SUM(K27:M27)</f>
        <v>153005.413825</v>
      </c>
      <c r="O27" s="119">
        <v>47652.565500000004</v>
      </c>
      <c r="P27" s="119">
        <v>247157.32640500012</v>
      </c>
      <c r="Q27" s="119">
        <v>187476.19150609605</v>
      </c>
      <c r="R27" s="119">
        <v>11327.55</v>
      </c>
      <c r="S27" s="119">
        <v>0</v>
      </c>
      <c r="T27" s="119">
        <v>5400</v>
      </c>
      <c r="U27" s="71">
        <f>SUM(R27:T27)</f>
        <v>16727.55</v>
      </c>
      <c r="V27" s="119">
        <v>3337.3999999999996</v>
      </c>
      <c r="W27" s="119">
        <v>0</v>
      </c>
      <c r="X27" s="119">
        <v>5400</v>
      </c>
      <c r="Y27" s="71">
        <f>SUM(V27:X27)</f>
        <v>8737.4</v>
      </c>
      <c r="Z27" s="119">
        <v>44187.62516799987</v>
      </c>
      <c r="AA27" s="120">
        <v>47256.85236800003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2</v>
      </c>
      <c r="F29" s="72">
        <f>SUM(C29:E29)</f>
        <v>2</v>
      </c>
      <c r="G29" s="14">
        <v>4</v>
      </c>
      <c r="H29" s="52">
        <f>F29</f>
        <v>2</v>
      </c>
      <c r="I29" s="14">
        <v>131451.84</v>
      </c>
      <c r="J29" s="14">
        <v>120691.4746</v>
      </c>
      <c r="K29" s="14">
        <v>0</v>
      </c>
      <c r="L29" s="14">
        <v>0</v>
      </c>
      <c r="M29" s="14">
        <v>131451.84</v>
      </c>
      <c r="N29" s="84">
        <f>SUM(K29:M29)</f>
        <v>131451.84</v>
      </c>
      <c r="O29" s="14">
        <v>120691.4746</v>
      </c>
      <c r="P29" s="14">
        <v>118683.88060799998</v>
      </c>
      <c r="Q29" s="14">
        <v>4391.204123945194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1260</v>
      </c>
      <c r="D37" s="117">
        <v>26</v>
      </c>
      <c r="E37" s="117">
        <v>1</v>
      </c>
      <c r="F37" s="73">
        <f>SUM(C37:E37)</f>
        <v>1287</v>
      </c>
      <c r="G37" s="117">
        <v>827</v>
      </c>
      <c r="H37" s="50"/>
      <c r="I37" s="117">
        <v>716909.1769160004</v>
      </c>
      <c r="J37" s="117">
        <v>98115.32078731699</v>
      </c>
      <c r="K37" s="117">
        <v>713526.6421390007</v>
      </c>
      <c r="L37" s="117">
        <v>2861.182777</v>
      </c>
      <c r="M37" s="117">
        <v>521.352</v>
      </c>
      <c r="N37" s="85">
        <f>SUM(K37:M37)</f>
        <v>716909.1769160007</v>
      </c>
      <c r="O37" s="117">
        <v>98115.32078731699</v>
      </c>
      <c r="P37" s="117">
        <v>729373.268320001</v>
      </c>
      <c r="Q37" s="117">
        <v>653700.8394330445</v>
      </c>
      <c r="R37" s="117">
        <v>301898.95999999996</v>
      </c>
      <c r="S37" s="117">
        <v>1615.35</v>
      </c>
      <c r="T37" s="117">
        <v>0</v>
      </c>
      <c r="U37" s="73">
        <f>SUM(R37:T37)</f>
        <v>303514.30999999994</v>
      </c>
      <c r="V37" s="117">
        <v>276442.88999999996</v>
      </c>
      <c r="W37" s="117">
        <v>1615.35</v>
      </c>
      <c r="X37" s="117">
        <v>0</v>
      </c>
      <c r="Y37" s="73">
        <f>SUM(V37:X37)</f>
        <v>278058.23999999993</v>
      </c>
      <c r="Z37" s="117">
        <v>-3904.5540879997534</v>
      </c>
      <c r="AA37" s="118">
        <v>-16040.271036672648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6237</v>
      </c>
      <c r="D38" s="111">
        <v>29662</v>
      </c>
      <c r="E38" s="111">
        <v>28</v>
      </c>
      <c r="F38" s="69">
        <f>SUM(C38:E38)</f>
        <v>35927</v>
      </c>
      <c r="G38" s="111">
        <v>141561</v>
      </c>
      <c r="H38" s="51"/>
      <c r="I38" s="111">
        <v>5534147.800182039</v>
      </c>
      <c r="J38" s="111">
        <v>1045120.9101689998</v>
      </c>
      <c r="K38" s="111">
        <v>3922209.9781159936</v>
      </c>
      <c r="L38" s="111">
        <v>1598964.406994999</v>
      </c>
      <c r="M38" s="111">
        <v>12794.410000000002</v>
      </c>
      <c r="N38" s="82">
        <f>SUM(K38:M38)</f>
        <v>5533968.795110993</v>
      </c>
      <c r="O38" s="111">
        <v>970572.9101690017</v>
      </c>
      <c r="P38" s="111">
        <v>5912159.248305045</v>
      </c>
      <c r="Q38" s="111">
        <v>3443107.0582922283</v>
      </c>
      <c r="R38" s="111">
        <v>307126.37</v>
      </c>
      <c r="S38" s="111">
        <v>281489.92</v>
      </c>
      <c r="T38" s="111">
        <v>0</v>
      </c>
      <c r="U38" s="69">
        <f>SUM(R38:T38)</f>
        <v>588616.29</v>
      </c>
      <c r="V38" s="111">
        <v>297444.06</v>
      </c>
      <c r="W38" s="111">
        <v>261658.97999999998</v>
      </c>
      <c r="X38" s="111">
        <v>0</v>
      </c>
      <c r="Y38" s="69">
        <f>SUM(V38:X38)</f>
        <v>559103.04</v>
      </c>
      <c r="Z38" s="111">
        <v>527642.7103374018</v>
      </c>
      <c r="AA38" s="112">
        <v>544362.7057933678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392</v>
      </c>
      <c r="D40" s="90">
        <f>SUM(D41:D43)</f>
        <v>0</v>
      </c>
      <c r="E40" s="90">
        <f>SUM(E41:E43)</f>
        <v>0</v>
      </c>
      <c r="F40" s="66">
        <f>SUM(F41:F43)</f>
        <v>392</v>
      </c>
      <c r="G40" s="90">
        <f>SUM(G41:G43)</f>
        <v>713</v>
      </c>
      <c r="H40" s="51"/>
      <c r="I40" s="90">
        <f aca="true" t="shared" si="11" ref="I40:AA40">SUM(I41:I43)</f>
        <v>564299.2988</v>
      </c>
      <c r="J40" s="90">
        <f t="shared" si="11"/>
        <v>237972.91442800013</v>
      </c>
      <c r="K40" s="90">
        <f t="shared" si="11"/>
        <v>562809.451009</v>
      </c>
      <c r="L40" s="90">
        <f t="shared" si="11"/>
        <v>0</v>
      </c>
      <c r="M40" s="90">
        <f t="shared" si="11"/>
        <v>0</v>
      </c>
      <c r="N40" s="75">
        <f t="shared" si="11"/>
        <v>562809.451009</v>
      </c>
      <c r="O40" s="90">
        <f t="shared" si="11"/>
        <v>237972.91442800008</v>
      </c>
      <c r="P40" s="90">
        <f t="shared" si="11"/>
        <v>526334.2349069996</v>
      </c>
      <c r="Q40" s="90">
        <f t="shared" si="11"/>
        <v>184846.27516517788</v>
      </c>
      <c r="R40" s="90">
        <f t="shared" si="11"/>
        <v>22592.010000000002</v>
      </c>
      <c r="S40" s="90">
        <f t="shared" si="11"/>
        <v>0</v>
      </c>
      <c r="T40" s="90">
        <f t="shared" si="11"/>
        <v>0</v>
      </c>
      <c r="U40" s="66">
        <f t="shared" si="11"/>
        <v>22592.010000000002</v>
      </c>
      <c r="V40" s="90">
        <f t="shared" si="11"/>
        <v>11296.015000000001</v>
      </c>
      <c r="W40" s="90">
        <f t="shared" si="11"/>
        <v>0</v>
      </c>
      <c r="X40" s="90">
        <f t="shared" si="11"/>
        <v>0</v>
      </c>
      <c r="Y40" s="66">
        <f t="shared" si="11"/>
        <v>11296.015000000001</v>
      </c>
      <c r="Z40" s="90">
        <f t="shared" si="11"/>
        <v>-24651.48586599614</v>
      </c>
      <c r="AA40" s="91">
        <f t="shared" si="11"/>
        <v>-29426.232932998068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11</v>
      </c>
      <c r="D41" s="122">
        <v>0</v>
      </c>
      <c r="E41" s="122">
        <v>0</v>
      </c>
      <c r="F41" s="74">
        <f>SUM(C41:E41)</f>
        <v>11</v>
      </c>
      <c r="G41" s="122">
        <v>51</v>
      </c>
      <c r="H41" s="49"/>
      <c r="I41" s="122">
        <v>175094</v>
      </c>
      <c r="J41" s="122">
        <v>87547.026193</v>
      </c>
      <c r="K41" s="122">
        <v>175094</v>
      </c>
      <c r="L41" s="122">
        <v>0</v>
      </c>
      <c r="M41" s="122">
        <v>0</v>
      </c>
      <c r="N41" s="86">
        <f>SUM(K41:M41)</f>
        <v>175094</v>
      </c>
      <c r="O41" s="122">
        <v>87547.026193</v>
      </c>
      <c r="P41" s="122">
        <v>88739.84344599996</v>
      </c>
      <c r="Q41" s="122">
        <v>45851.24167161298</v>
      </c>
      <c r="R41" s="122">
        <v>18379.010000000002</v>
      </c>
      <c r="S41" s="122">
        <v>0</v>
      </c>
      <c r="T41" s="122">
        <v>0</v>
      </c>
      <c r="U41" s="74">
        <f>SUM(R41:T41)</f>
        <v>18379.010000000002</v>
      </c>
      <c r="V41" s="122">
        <v>9189.505000000001</v>
      </c>
      <c r="W41" s="122">
        <v>0</v>
      </c>
      <c r="X41" s="122">
        <v>0</v>
      </c>
      <c r="Y41" s="74">
        <f>SUM(V41:X41)</f>
        <v>9189.505000000001</v>
      </c>
      <c r="Z41" s="122">
        <v>8929.51413400386</v>
      </c>
      <c r="AA41" s="123">
        <v>4154.75706700193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348</v>
      </c>
      <c r="D42" s="129">
        <v>0</v>
      </c>
      <c r="E42" s="129">
        <v>0</v>
      </c>
      <c r="F42" s="60">
        <f>SUM(C42:E42)</f>
        <v>348</v>
      </c>
      <c r="G42" s="129">
        <v>575</v>
      </c>
      <c r="H42" s="127"/>
      <c r="I42" s="129">
        <v>237658.6153</v>
      </c>
      <c r="J42" s="129">
        <v>81873.42473300012</v>
      </c>
      <c r="K42" s="129">
        <v>237658.6153</v>
      </c>
      <c r="L42" s="129">
        <v>0</v>
      </c>
      <c r="M42" s="129">
        <v>0</v>
      </c>
      <c r="N42" s="57">
        <f>SUM(K42:M42)</f>
        <v>237658.6153</v>
      </c>
      <c r="O42" s="129">
        <v>81873.42473300007</v>
      </c>
      <c r="P42" s="129">
        <v>205585.4663289995</v>
      </c>
      <c r="Q42" s="129">
        <v>88157.83224846983</v>
      </c>
      <c r="R42" s="129">
        <v>4213</v>
      </c>
      <c r="S42" s="129">
        <v>0</v>
      </c>
      <c r="T42" s="129">
        <v>0</v>
      </c>
      <c r="U42" s="60">
        <f>SUM(R42:T42)</f>
        <v>4213</v>
      </c>
      <c r="V42" s="129">
        <v>2106.51</v>
      </c>
      <c r="W42" s="129">
        <v>0</v>
      </c>
      <c r="X42" s="129">
        <v>0</v>
      </c>
      <c r="Y42" s="60">
        <f>SUM(V42:X42)</f>
        <v>2106.51</v>
      </c>
      <c r="Z42" s="129">
        <v>-33581</v>
      </c>
      <c r="AA42" s="130">
        <v>-33580.99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33</v>
      </c>
      <c r="D43" s="119">
        <v>0</v>
      </c>
      <c r="E43" s="119">
        <v>0</v>
      </c>
      <c r="F43" s="71">
        <f>SUM(C43:E43)</f>
        <v>33</v>
      </c>
      <c r="G43" s="119">
        <v>87</v>
      </c>
      <c r="H43" s="48"/>
      <c r="I43" s="119">
        <v>151546.68349999998</v>
      </c>
      <c r="J43" s="119">
        <v>68552.463502</v>
      </c>
      <c r="K43" s="119">
        <v>150056.835709</v>
      </c>
      <c r="L43" s="119">
        <v>0</v>
      </c>
      <c r="M43" s="119">
        <v>0</v>
      </c>
      <c r="N43" s="83">
        <f>SUM(K43:M43)</f>
        <v>150056.835709</v>
      </c>
      <c r="O43" s="119">
        <v>68552.463502</v>
      </c>
      <c r="P43" s="119">
        <v>232008.92513200012</v>
      </c>
      <c r="Q43" s="119">
        <v>50837.20124509506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572</v>
      </c>
      <c r="D45" s="114">
        <f>SUM(D46:D48)</f>
        <v>13742</v>
      </c>
      <c r="E45" s="114">
        <f>SUM(E46:E48)</f>
        <v>0</v>
      </c>
      <c r="F45" s="70">
        <f>SUM(F46:F48)</f>
        <v>14314</v>
      </c>
      <c r="G45" s="114">
        <f>SUM(G46:G48)</f>
        <v>51851</v>
      </c>
      <c r="H45" s="51"/>
      <c r="I45" s="114">
        <f aca="true" t="shared" si="13" ref="I45:AA45">SUM(I46:I48)</f>
        <v>2387611.5754829994</v>
      </c>
      <c r="J45" s="114">
        <f t="shared" si="13"/>
        <v>1280799.3322146828</v>
      </c>
      <c r="K45" s="114">
        <f t="shared" si="13"/>
        <v>1712039.5918039999</v>
      </c>
      <c r="L45" s="114">
        <f t="shared" si="13"/>
        <v>675563.3535419999</v>
      </c>
      <c r="M45" s="114">
        <f t="shared" si="13"/>
        <v>0</v>
      </c>
      <c r="N45" s="15">
        <f t="shared" si="13"/>
        <v>2387602.9453459997</v>
      </c>
      <c r="O45" s="114">
        <f t="shared" si="13"/>
        <v>1280799.3322146828</v>
      </c>
      <c r="P45" s="114">
        <f t="shared" si="13"/>
        <v>2846828.7769559966</v>
      </c>
      <c r="Q45" s="114">
        <f t="shared" si="13"/>
        <v>1567949.503920542</v>
      </c>
      <c r="R45" s="114">
        <f t="shared" si="13"/>
        <v>3922.0200000000004</v>
      </c>
      <c r="S45" s="114">
        <f t="shared" si="13"/>
        <v>90973.93999999999</v>
      </c>
      <c r="T45" s="114">
        <f t="shared" si="13"/>
        <v>0</v>
      </c>
      <c r="U45" s="70">
        <f t="shared" si="13"/>
        <v>94895.95999999999</v>
      </c>
      <c r="V45" s="114">
        <f t="shared" si="13"/>
        <v>3922.0200000000004</v>
      </c>
      <c r="W45" s="114">
        <f t="shared" si="13"/>
        <v>90973.93999999999</v>
      </c>
      <c r="X45" s="114">
        <f t="shared" si="13"/>
        <v>0</v>
      </c>
      <c r="Y45" s="70">
        <f t="shared" si="13"/>
        <v>94895.95999999999</v>
      </c>
      <c r="Z45" s="114">
        <f t="shared" si="13"/>
        <v>159113.32110499038</v>
      </c>
      <c r="AA45" s="115">
        <f t="shared" si="13"/>
        <v>138353.7137049904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294</v>
      </c>
      <c r="D46" s="132">
        <v>12</v>
      </c>
      <c r="E46" s="132">
        <v>0</v>
      </c>
      <c r="F46" s="61">
        <f>SUM(C46:E46)</f>
        <v>306</v>
      </c>
      <c r="G46" s="132">
        <v>749</v>
      </c>
      <c r="H46" s="49"/>
      <c r="I46" s="132">
        <v>110619.075939</v>
      </c>
      <c r="J46" s="132">
        <v>71923.302</v>
      </c>
      <c r="K46" s="132">
        <v>109841.20280800002</v>
      </c>
      <c r="L46" s="132">
        <v>777.8731310000005</v>
      </c>
      <c r="M46" s="132">
        <v>0</v>
      </c>
      <c r="N46" s="58">
        <f>SUM(K46:M46)</f>
        <v>110619.07593900002</v>
      </c>
      <c r="O46" s="132">
        <v>71923.302</v>
      </c>
      <c r="P46" s="132">
        <v>275794.3715009974</v>
      </c>
      <c r="Q46" s="132">
        <v>146393.403182404</v>
      </c>
      <c r="R46" s="132">
        <v>3653.7200000000003</v>
      </c>
      <c r="S46" s="132">
        <v>0</v>
      </c>
      <c r="T46" s="132">
        <v>0</v>
      </c>
      <c r="U46" s="61">
        <f>SUM(R46:T46)</f>
        <v>3653.7200000000003</v>
      </c>
      <c r="V46" s="132">
        <v>3653.7200000000003</v>
      </c>
      <c r="W46" s="132">
        <v>0</v>
      </c>
      <c r="X46" s="132">
        <v>0</v>
      </c>
      <c r="Y46" s="61">
        <f>SUM(V46:X46)</f>
        <v>3653.7200000000003</v>
      </c>
      <c r="Z46" s="132">
        <v>17308.02</v>
      </c>
      <c r="AA46" s="133">
        <v>17308.02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33</v>
      </c>
      <c r="D47" s="96">
        <v>0</v>
      </c>
      <c r="E47" s="96">
        <v>0</v>
      </c>
      <c r="F47" s="63">
        <f>SUM(C47:E47)</f>
        <v>33</v>
      </c>
      <c r="G47" s="96">
        <v>96</v>
      </c>
      <c r="H47" s="127"/>
      <c r="I47" s="96">
        <v>99719.85945999999</v>
      </c>
      <c r="J47" s="96">
        <v>42080.787960945265</v>
      </c>
      <c r="K47" s="96">
        <v>99719.85945999999</v>
      </c>
      <c r="L47" s="96">
        <v>0</v>
      </c>
      <c r="M47" s="96">
        <v>0</v>
      </c>
      <c r="N47" s="77">
        <f>SUM(K47:M47)</f>
        <v>99719.85945999999</v>
      </c>
      <c r="O47" s="96">
        <v>42080.787960945265</v>
      </c>
      <c r="P47" s="96">
        <v>185129.49703099992</v>
      </c>
      <c r="Q47" s="96">
        <v>124934.32364256216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245</v>
      </c>
      <c r="D48" s="119">
        <v>13730</v>
      </c>
      <c r="E48" s="119">
        <v>0</v>
      </c>
      <c r="F48" s="71">
        <f>SUM(C48:E48)</f>
        <v>13975</v>
      </c>
      <c r="G48" s="119">
        <v>51006</v>
      </c>
      <c r="H48" s="127"/>
      <c r="I48" s="119">
        <v>2177272.6400839994</v>
      </c>
      <c r="J48" s="119">
        <v>1166795.2422537375</v>
      </c>
      <c r="K48" s="119">
        <v>1502478.5295359998</v>
      </c>
      <c r="L48" s="119">
        <v>674785.480411</v>
      </c>
      <c r="M48" s="119">
        <v>0</v>
      </c>
      <c r="N48" s="83">
        <f>SUM(K48:M48)</f>
        <v>2177264.0099469996</v>
      </c>
      <c r="O48" s="119">
        <v>1166795.2422537375</v>
      </c>
      <c r="P48" s="119">
        <v>2385904.9084239993</v>
      </c>
      <c r="Q48" s="119">
        <v>1296621.7770955758</v>
      </c>
      <c r="R48" s="119">
        <v>268.3</v>
      </c>
      <c r="S48" s="119">
        <v>90973.93999999999</v>
      </c>
      <c r="T48" s="119">
        <v>0</v>
      </c>
      <c r="U48" s="71">
        <f>SUM(R48:T48)</f>
        <v>91242.23999999999</v>
      </c>
      <c r="V48" s="119">
        <v>268.3</v>
      </c>
      <c r="W48" s="119">
        <v>90973.93999999999</v>
      </c>
      <c r="X48" s="119">
        <v>0</v>
      </c>
      <c r="Y48" s="71">
        <f>SUM(V48:X48)</f>
        <v>91242.23999999999</v>
      </c>
      <c r="Z48" s="119">
        <v>141805.3011049904</v>
      </c>
      <c r="AA48" s="120">
        <v>121045.69370499041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1" t="s">
        <v>69</v>
      </c>
      <c r="B50" s="262"/>
      <c r="C50" s="38">
        <f>C11+C16+C17+C20+C21+C24+C28+C29+C30+C33+C34+C37+C38+C39+C40+C44+C45+C49</f>
        <v>29848</v>
      </c>
      <c r="D50" s="15">
        <f aca="true" t="shared" si="15" ref="D50:AL50">D11+D16+D17+D20+D21+D24+D28+D29+D30+D33+D34+D37+D38+D39+D40+D44+D45+D49</f>
        <v>360819</v>
      </c>
      <c r="E50" s="15">
        <f t="shared" si="15"/>
        <v>2432</v>
      </c>
      <c r="F50" s="15">
        <f t="shared" si="15"/>
        <v>393099</v>
      </c>
      <c r="G50" s="15">
        <f t="shared" si="15"/>
        <v>1044772</v>
      </c>
      <c r="H50" s="15">
        <f t="shared" si="15"/>
        <v>169636</v>
      </c>
      <c r="I50" s="15">
        <f t="shared" si="15"/>
        <v>19190852.22482705</v>
      </c>
      <c r="J50" s="15">
        <f t="shared" si="15"/>
        <v>2931866.132503</v>
      </c>
      <c r="K50" s="15">
        <f t="shared" si="15"/>
        <v>9949363.545096818</v>
      </c>
      <c r="L50" s="15">
        <f t="shared" si="15"/>
        <v>8894767.344225176</v>
      </c>
      <c r="M50" s="15">
        <f t="shared" si="15"/>
        <v>345043.85250600043</v>
      </c>
      <c r="N50" s="15">
        <f t="shared" si="15"/>
        <v>19189174.741827995</v>
      </c>
      <c r="O50" s="15">
        <f t="shared" si="15"/>
        <v>2857318.132503002</v>
      </c>
      <c r="P50" s="15">
        <f t="shared" si="15"/>
        <v>20048955.651622698</v>
      </c>
      <c r="Q50" s="15">
        <f t="shared" si="15"/>
        <v>15586201.572132984</v>
      </c>
      <c r="R50" s="15">
        <f t="shared" si="15"/>
        <v>2229352.5825</v>
      </c>
      <c r="S50" s="15">
        <f t="shared" si="15"/>
        <v>4260213.585477942</v>
      </c>
      <c r="T50" s="15">
        <f t="shared" si="15"/>
        <v>119500.99999999999</v>
      </c>
      <c r="U50" s="15">
        <f t="shared" si="15"/>
        <v>6609067.167977942</v>
      </c>
      <c r="V50" s="15">
        <f t="shared" si="15"/>
        <v>2174928.0575000006</v>
      </c>
      <c r="W50" s="15">
        <f t="shared" si="15"/>
        <v>4240281.222977942</v>
      </c>
      <c r="X50" s="15">
        <f t="shared" si="15"/>
        <v>119500.99999999999</v>
      </c>
      <c r="Y50" s="15">
        <f t="shared" si="15"/>
        <v>6534710.280477942</v>
      </c>
      <c r="Z50" s="15">
        <f t="shared" si="15"/>
        <v>5027124.360809942</v>
      </c>
      <c r="AA50" s="16">
        <f t="shared" si="15"/>
        <v>5032612.623191235</v>
      </c>
      <c r="AC50" s="55">
        <f t="shared" si="15"/>
        <v>444108.56250000006</v>
      </c>
      <c r="AD50" s="15">
        <f t="shared" si="15"/>
        <v>0</v>
      </c>
      <c r="AE50" s="15">
        <f t="shared" si="15"/>
        <v>444108.56250000006</v>
      </c>
      <c r="AF50" s="15">
        <f t="shared" si="15"/>
        <v>0</v>
      </c>
      <c r="AG50" s="15">
        <f t="shared" si="15"/>
        <v>411065.80757857417</v>
      </c>
      <c r="AH50" s="15">
        <f t="shared" si="15"/>
        <v>411065.80757857417</v>
      </c>
      <c r="AI50" s="15">
        <f t="shared" si="15"/>
        <v>28423.287977941174</v>
      </c>
      <c r="AJ50" s="15">
        <f t="shared" si="15"/>
        <v>28423.287977941174</v>
      </c>
      <c r="AK50" s="15">
        <f t="shared" si="15"/>
        <v>15125.767144607838</v>
      </c>
      <c r="AL50" s="16">
        <f t="shared" si="15"/>
        <v>15125.767144607838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Maia Memarnishvili</cp:lastModifiedBy>
  <cp:lastPrinted>2017-10-18T12:38:28Z</cp:lastPrinted>
  <dcterms:created xsi:type="dcterms:W3CDTF">1996-10-14T23:33:28Z</dcterms:created>
  <dcterms:modified xsi:type="dcterms:W3CDTF">2019-05-14T08:38:41Z</dcterms:modified>
  <cp:category/>
  <cp:version/>
  <cp:contentType/>
  <cp:contentStatus/>
</cp:coreProperties>
</file>